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place/Desktop/Engineering  &amp;  Design/antennas/4nec2/"/>
    </mc:Choice>
  </mc:AlternateContent>
  <xr:revisionPtr revIDLastSave="0" documentId="13_ncr:1_{D3F3080C-ACD8-0944-8E92-B0027C700A43}" xr6:coauthVersionLast="47" xr6:coauthVersionMax="47" xr10:uidLastSave="{00000000-0000-0000-0000-000000000000}"/>
  <bookViews>
    <workbookView xWindow="27700" yWindow="3920" windowWidth="23500" windowHeight="20400" xr2:uid="{DE999870-8B5E-5540-88BC-1652E28771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" l="1"/>
  <c r="H16" i="1" s="1"/>
  <c r="F16" i="1"/>
  <c r="G15" i="1"/>
  <c r="F15" i="1" s="1"/>
  <c r="G14" i="1"/>
  <c r="H14" i="1" s="1"/>
  <c r="F14" i="1"/>
  <c r="H13" i="1"/>
  <c r="G13" i="1"/>
  <c r="F13" i="1"/>
  <c r="G12" i="1"/>
  <c r="F12" i="1" s="1"/>
  <c r="G11" i="1"/>
  <c r="H11" i="1" s="1"/>
  <c r="F11" i="1"/>
  <c r="G10" i="1"/>
  <c r="H10" i="1" s="1"/>
  <c r="F10" i="1"/>
  <c r="H9" i="1"/>
  <c r="G9" i="1"/>
  <c r="F9" i="1"/>
  <c r="G8" i="1"/>
  <c r="F8" i="1" s="1"/>
  <c r="H7" i="1"/>
  <c r="F7" i="1"/>
  <c r="G7" i="1"/>
  <c r="H15" i="1" l="1"/>
  <c r="H8" i="1"/>
  <c r="H12" i="1"/>
  <c r="C16" i="1"/>
  <c r="D16" i="1" s="1"/>
  <c r="E16" i="1" s="1"/>
  <c r="C15" i="1"/>
  <c r="D15" i="1" s="1"/>
  <c r="E15" i="1" s="1"/>
  <c r="C14" i="1"/>
  <c r="D14" i="1" s="1"/>
  <c r="C13" i="1"/>
  <c r="D13" i="1" s="1"/>
  <c r="E13" i="1" s="1"/>
  <c r="C12" i="1"/>
  <c r="D12" i="1" s="1"/>
  <c r="E12" i="1" s="1"/>
  <c r="C11" i="1"/>
  <c r="D11" i="1" s="1"/>
  <c r="E11" i="1" s="1"/>
  <c r="C10" i="1"/>
  <c r="D10" i="1" s="1"/>
  <c r="C9" i="1"/>
  <c r="D9" i="1" s="1"/>
  <c r="E9" i="1" s="1"/>
  <c r="C8" i="1"/>
  <c r="D8" i="1" s="1"/>
  <c r="E8" i="1" s="1"/>
  <c r="C7" i="1"/>
  <c r="D7" i="1" s="1"/>
  <c r="E10" i="1" l="1"/>
  <c r="E7" i="1"/>
  <c r="E14" i="1"/>
</calcChain>
</file>

<file path=xl/sharedStrings.xml><?xml version="1.0" encoding="utf-8"?>
<sst xmlns="http://schemas.openxmlformats.org/spreadsheetml/2006/main" count="28" uniqueCount="28">
  <si>
    <t>Loss in dB</t>
  </si>
  <si>
    <t>Vout/Vin</t>
  </si>
  <si>
    <t>this worksheet assumes Zin = Zout = 50 ohms</t>
  </si>
  <si>
    <t>Rseries</t>
  </si>
  <si>
    <t>Rshunt</t>
  </si>
  <si>
    <t>"Pi" attenuator resistors</t>
  </si>
  <si>
    <t>y11</t>
  </si>
  <si>
    <t>y22</t>
  </si>
  <si>
    <t>Admittance Network for Attenuator Pad in 4nec2</t>
  </si>
  <si>
    <t xml:space="preserve"> - Add a dummy wire with 1 segment, tagged 9, as a spot to feed the attenuator network</t>
  </si>
  <si>
    <t>example for a 3 dB attenuator:</t>
  </si>
  <si>
    <t xml:space="preserve"> - We aren't interested in radiating from wire 9; make it small &amp; anywhere not touching another</t>
  </si>
  <si>
    <t xml:space="preserve"> - If using the 4nec2 spreadsheet editor:</t>
  </si>
  <si>
    <t>click on Source/Load, click on Show Tr-line, then under Trans-lines</t>
  </si>
  <si>
    <t xml:space="preserve">click in the Type box. </t>
  </si>
  <si>
    <t>In the pull-down menu choose Network instead of a Transmission line</t>
  </si>
  <si>
    <t>The complex part of the Admittance Parameters are all zero</t>
  </si>
  <si>
    <t>Y21 isn't needed because it's the same as Y12 for a passive network</t>
  </si>
  <si>
    <t xml:space="preserve"> - If using cards for data entry:</t>
  </si>
  <si>
    <t>For the example above, it looks like this:</t>
  </si>
  <si>
    <t>NT 9 1 1 17 .0602 0 .0568 0 .0602 0</t>
  </si>
  <si>
    <t xml:space="preserve"> - Change the feedpoint from segment 17 of wire 1 to segment 1 of wire 9</t>
  </si>
  <si>
    <t xml:space="preserve"> - Let's say the antenna is normally fed at segment 17 of the wire tagged 1</t>
  </si>
  <si>
    <t>Enter the wire &amp; segment for each end of the network (9 1 1 17), and real part of Y11 Y12 Y22</t>
  </si>
  <si>
    <t>Add a network card with the Admittance parameters</t>
  </si>
  <si>
    <t>R. Place  12 Feb 2023</t>
  </si>
  <si>
    <t>Admittance Parameters</t>
  </si>
  <si>
    <t>y12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</si>
</sst>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AFFAD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" fontId="0" fillId="0" borderId="0" xfId="0" applyNumberFormat="1" applyAlignment="1">
      <alignment horizontal="center"/>
    </xf>
    <xf numFmtId="0" fontId="0" fillId="0" borderId="6" xfId="0" applyBorder="1"/>
    <xf numFmtId="1" fontId="0" fillId="0" borderId="6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8" xfId="0" applyFill="1" applyBorder="1" applyAlignment="1" applyProtection="1">
      <alignment horizontal="center"/>
      <protection locked="0"/>
    </xf>
    <xf numFmtId="0" fontId="0" fillId="0" borderId="0" xfId="0" applyBorder="1"/>
    <xf numFmtId="1" fontId="0" fillId="0" borderId="0" xfId="0" applyNumberFormat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FF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17</xdr:row>
      <xdr:rowOff>10024</xdr:rowOff>
    </xdr:from>
    <xdr:to>
      <xdr:col>4</xdr:col>
      <xdr:colOff>803563</xdr:colOff>
      <xdr:row>29</xdr:row>
      <xdr:rowOff>47334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F85FBB-6BF6-AAC0-5797-B94792D0F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681578" y="3138449"/>
          <a:ext cx="2475710" cy="3203860"/>
        </a:xfrm>
        <a:prstGeom prst="rect">
          <a:avLst/>
        </a:prstGeom>
      </xdr:spPr>
    </xdr:pic>
    <xdr:clientData/>
  </xdr:twoCellAnchor>
  <xdr:twoCellAnchor>
    <xdr:from>
      <xdr:col>4</xdr:col>
      <xdr:colOff>711200</xdr:colOff>
      <xdr:row>20</xdr:row>
      <xdr:rowOff>88900</xdr:rowOff>
    </xdr:from>
    <xdr:to>
      <xdr:col>7</xdr:col>
      <xdr:colOff>184150</xdr:colOff>
      <xdr:row>25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9A3490B-1517-13BD-275D-B8FD384F708A}"/>
            </a:ext>
          </a:extLst>
        </xdr:cNvPr>
        <xdr:cNvSpPr txBox="1"/>
      </xdr:nvSpPr>
      <xdr:spPr>
        <a:xfrm>
          <a:off x="3429000" y="4191000"/>
          <a:ext cx="1949450" cy="927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Then attenuator</a:t>
          </a:r>
          <a:r>
            <a:rPr lang="en-US" sz="1100" baseline="0"/>
            <a:t> computed above looks like either of the circuit diagrams to the left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5847F-E0D0-BD47-9469-8BC32EC4C81E}">
  <dimension ref="A1:H45"/>
  <sheetViews>
    <sheetView tabSelected="1" zoomScale="200" zoomScaleNormal="200" workbookViewId="0">
      <selection activeCell="I3" sqref="I3"/>
    </sheetView>
  </sheetViews>
  <sheetFormatPr baseColWidth="10" defaultRowHeight="16" x14ac:dyDescent="0.2"/>
  <cols>
    <col min="1" max="1" width="3.1640625" customWidth="1"/>
  </cols>
  <sheetData>
    <row r="1" spans="2:8" x14ac:dyDescent="0.2">
      <c r="B1" s="1" t="s">
        <v>8</v>
      </c>
      <c r="G1" t="s">
        <v>25</v>
      </c>
    </row>
    <row r="2" spans="2:8" x14ac:dyDescent="0.2">
      <c r="B2" s="1"/>
    </row>
    <row r="3" spans="2:8" x14ac:dyDescent="0.2">
      <c r="B3" t="s">
        <v>2</v>
      </c>
    </row>
    <row r="4" spans="2:8" ht="17" thickBot="1" x14ac:dyDescent="0.25"/>
    <row r="5" spans="2:8" x14ac:dyDescent="0.2">
      <c r="B5" s="2"/>
      <c r="C5" s="3"/>
      <c r="D5" s="20" t="s">
        <v>5</v>
      </c>
      <c r="E5" s="21"/>
      <c r="F5" s="22" t="s">
        <v>26</v>
      </c>
      <c r="G5" s="23"/>
      <c r="H5" s="24"/>
    </row>
    <row r="6" spans="2:8" ht="17" thickBot="1" x14ac:dyDescent="0.25">
      <c r="B6" s="19" t="s">
        <v>0</v>
      </c>
      <c r="C6" s="10" t="s">
        <v>1</v>
      </c>
      <c r="D6" s="9" t="s">
        <v>4</v>
      </c>
      <c r="E6" s="10" t="s">
        <v>3</v>
      </c>
      <c r="F6" s="12" t="s">
        <v>6</v>
      </c>
      <c r="G6" s="11" t="s">
        <v>27</v>
      </c>
      <c r="H6" s="13" t="s">
        <v>7</v>
      </c>
    </row>
    <row r="7" spans="2:8" x14ac:dyDescent="0.2">
      <c r="B7" s="25">
        <v>0.01</v>
      </c>
      <c r="C7" s="26">
        <f>10^-(B7/20)</f>
        <v>0.99884936993650508</v>
      </c>
      <c r="D7" s="7">
        <f t="shared" ref="D7:D16" si="0">50*(1+C7)/(1-C7)</f>
        <v>86858.905974749665</v>
      </c>
      <c r="E7" s="27">
        <f>2*D7/((D7/50)^2-1)</f>
        <v>5.7564640041596525E-2</v>
      </c>
      <c r="F7" s="14">
        <f>G7+1/D7</f>
        <v>17.37178695141203</v>
      </c>
      <c r="G7" s="15">
        <f>1/E7</f>
        <v>17.371775438487838</v>
      </c>
      <c r="H7" s="16">
        <f>G7+1/D7</f>
        <v>17.37178695141203</v>
      </c>
    </row>
    <row r="8" spans="2:8" x14ac:dyDescent="0.2">
      <c r="B8" s="25">
        <v>0.1</v>
      </c>
      <c r="C8" s="26">
        <f t="shared" ref="C8:C16" si="1">10^-(B8/20)</f>
        <v>0.98855309465693875</v>
      </c>
      <c r="D8" s="7">
        <f t="shared" si="0"/>
        <v>8685.9855788985606</v>
      </c>
      <c r="E8" s="27">
        <f>2*D8/((D8/50)^2-1)</f>
        <v>0.57565899007399679</v>
      </c>
      <c r="F8" s="14">
        <f t="shared" ref="F8:F16" si="2">G8+1/D8</f>
        <v>1.7372546797712087</v>
      </c>
      <c r="G8" s="15">
        <f t="shared" ref="G8:G16" si="3">1/E8</f>
        <v>1.7371395517882162</v>
      </c>
      <c r="H8" s="16">
        <f t="shared" ref="H8:H16" si="4">G8+1/D8</f>
        <v>1.7372546797712087</v>
      </c>
    </row>
    <row r="9" spans="2:8" x14ac:dyDescent="0.2">
      <c r="B9" s="25">
        <v>0.5</v>
      </c>
      <c r="C9" s="26">
        <f t="shared" si="1"/>
        <v>0.94406087628592339</v>
      </c>
      <c r="D9" s="7">
        <f t="shared" si="0"/>
        <v>1737.6576063495938</v>
      </c>
      <c r="E9" s="27">
        <f t="shared" ref="E9:E16" si="5">2*D9/((D9/50)^2-1)</f>
        <v>2.8798212222841366</v>
      </c>
      <c r="F9" s="14">
        <f t="shared" si="2"/>
        <v>0.34781926495323878</v>
      </c>
      <c r="G9" s="15">
        <f t="shared" si="3"/>
        <v>0.34724377758659886</v>
      </c>
      <c r="H9" s="16">
        <f t="shared" si="4"/>
        <v>0.34781926495323878</v>
      </c>
    </row>
    <row r="10" spans="2:8" x14ac:dyDescent="0.2">
      <c r="B10" s="25">
        <v>1.4</v>
      </c>
      <c r="C10" s="26">
        <f t="shared" si="1"/>
        <v>0.85113803820237643</v>
      </c>
      <c r="D10" s="7">
        <f t="shared" si="0"/>
        <v>621.7632818513373</v>
      </c>
      <c r="E10" s="27">
        <f t="shared" si="5"/>
        <v>8.0939879184288301</v>
      </c>
      <c r="F10" s="14">
        <f t="shared" si="2"/>
        <v>0.12515682093674235</v>
      </c>
      <c r="G10" s="15">
        <f t="shared" si="3"/>
        <v>0.12354849180379252</v>
      </c>
      <c r="H10" s="16">
        <f t="shared" si="4"/>
        <v>0.12515682093674235</v>
      </c>
    </row>
    <row r="11" spans="2:8" x14ac:dyDescent="0.2">
      <c r="B11" s="25">
        <v>1.5</v>
      </c>
      <c r="C11" s="26">
        <f t="shared" si="1"/>
        <v>0.84139514164519502</v>
      </c>
      <c r="D11" s="7">
        <f t="shared" si="0"/>
        <v>580.49771007831475</v>
      </c>
      <c r="E11" s="27">
        <f t="shared" si="5"/>
        <v>8.677677144795588</v>
      </c>
      <c r="F11" s="14">
        <f t="shared" si="2"/>
        <v>0.11696087185610718</v>
      </c>
      <c r="G11" s="15">
        <f t="shared" si="3"/>
        <v>0.11523821217521871</v>
      </c>
      <c r="H11" s="16">
        <f t="shared" si="4"/>
        <v>0.11696087185610718</v>
      </c>
    </row>
    <row r="12" spans="2:8" x14ac:dyDescent="0.2">
      <c r="B12" s="25">
        <v>2</v>
      </c>
      <c r="C12" s="26">
        <f t="shared" si="1"/>
        <v>0.79432823472428149</v>
      </c>
      <c r="D12" s="7">
        <f t="shared" si="0"/>
        <v>436.21160938616174</v>
      </c>
      <c r="E12" s="27">
        <f t="shared" si="5"/>
        <v>11.614929426747144</v>
      </c>
      <c r="F12" s="14">
        <f t="shared" si="2"/>
        <v>8.838855455247821E-2</v>
      </c>
      <c r="G12" s="15">
        <f t="shared" si="3"/>
        <v>8.6096089201986498E-2</v>
      </c>
      <c r="H12" s="16">
        <f t="shared" si="4"/>
        <v>8.838855455247821E-2</v>
      </c>
    </row>
    <row r="13" spans="2:8" x14ac:dyDescent="0.2">
      <c r="B13" s="25">
        <v>3</v>
      </c>
      <c r="C13" s="26">
        <f t="shared" si="1"/>
        <v>0.70794578438413791</v>
      </c>
      <c r="D13" s="7">
        <f t="shared" si="0"/>
        <v>292.40217964026812</v>
      </c>
      <c r="E13" s="27">
        <f t="shared" si="5"/>
        <v>17.614794005965404</v>
      </c>
      <c r="F13" s="14">
        <f t="shared" si="2"/>
        <v>6.0190409501489829E-2</v>
      </c>
      <c r="G13" s="15">
        <f t="shared" si="3"/>
        <v>5.6770462354617447E-2</v>
      </c>
      <c r="H13" s="16">
        <f t="shared" si="4"/>
        <v>6.0190409501489829E-2</v>
      </c>
    </row>
    <row r="14" spans="2:8" x14ac:dyDescent="0.2">
      <c r="B14" s="25">
        <v>5</v>
      </c>
      <c r="C14" s="26">
        <f t="shared" si="1"/>
        <v>0.56234132519034907</v>
      </c>
      <c r="D14" s="7">
        <f t="shared" si="0"/>
        <v>178.48855913456438</v>
      </c>
      <c r="E14" s="27">
        <f t="shared" si="5"/>
        <v>30.398452121214337</v>
      </c>
      <c r="F14" s="14">
        <f t="shared" si="2"/>
        <v>3.849901182297058E-2</v>
      </c>
      <c r="G14" s="15">
        <f t="shared" si="3"/>
        <v>3.2896411830855177E-2</v>
      </c>
      <c r="H14" s="16">
        <f t="shared" si="4"/>
        <v>3.849901182297058E-2</v>
      </c>
    </row>
    <row r="15" spans="2:8" x14ac:dyDescent="0.2">
      <c r="B15" s="25">
        <v>10</v>
      </c>
      <c r="C15" s="26">
        <f t="shared" si="1"/>
        <v>0.31622776601683794</v>
      </c>
      <c r="D15" s="7">
        <f t="shared" si="0"/>
        <v>96.247529557426446</v>
      </c>
      <c r="E15" s="27">
        <f t="shared" si="5"/>
        <v>71.15124735378852</v>
      </c>
      <c r="F15" s="14">
        <f t="shared" si="2"/>
        <v>2.4444444444444446E-2</v>
      </c>
      <c r="G15" s="15">
        <f t="shared" si="3"/>
        <v>1.4054567378526133E-2</v>
      </c>
      <c r="H15" s="16">
        <f t="shared" si="4"/>
        <v>2.4444444444444446E-2</v>
      </c>
    </row>
    <row r="16" spans="2:8" ht="17" thickBot="1" x14ac:dyDescent="0.25">
      <c r="B16" s="28">
        <v>20</v>
      </c>
      <c r="C16" s="5">
        <f t="shared" si="1"/>
        <v>0.1</v>
      </c>
      <c r="D16" s="8">
        <f t="shared" si="0"/>
        <v>61.111111111111114</v>
      </c>
      <c r="E16" s="6">
        <f t="shared" si="5"/>
        <v>247.49999999999991</v>
      </c>
      <c r="F16" s="29">
        <f t="shared" si="2"/>
        <v>2.0404040404040404E-2</v>
      </c>
      <c r="G16" s="30">
        <f t="shared" si="3"/>
        <v>4.0404040404040421E-3</v>
      </c>
      <c r="H16" s="31">
        <f t="shared" si="4"/>
        <v>2.0404040404040404E-2</v>
      </c>
    </row>
    <row r="17" spans="1:8" x14ac:dyDescent="0.2">
      <c r="B17" s="17"/>
      <c r="D17" s="4"/>
      <c r="E17" s="4"/>
      <c r="F17" s="18"/>
      <c r="G17" s="18"/>
      <c r="H17" s="18"/>
    </row>
    <row r="18" spans="1:8" x14ac:dyDescent="0.2">
      <c r="B18" s="17"/>
      <c r="D18" s="4"/>
      <c r="E18" s="4"/>
      <c r="F18" s="18"/>
      <c r="G18" s="18"/>
      <c r="H18" s="18"/>
    </row>
    <row r="19" spans="1:8" x14ac:dyDescent="0.2">
      <c r="B19" s="17"/>
      <c r="D19" s="4"/>
      <c r="E19" s="4"/>
      <c r="F19" s="18"/>
      <c r="G19" s="18"/>
      <c r="H19" s="18"/>
    </row>
    <row r="20" spans="1:8" x14ac:dyDescent="0.2">
      <c r="B20" s="17"/>
      <c r="D20" s="4"/>
      <c r="E20" s="4"/>
      <c r="F20" s="18"/>
      <c r="G20" s="18"/>
      <c r="H20" s="18"/>
    </row>
    <row r="21" spans="1:8" x14ac:dyDescent="0.2">
      <c r="B21" s="17"/>
      <c r="D21" s="4"/>
      <c r="E21" s="4"/>
      <c r="F21" s="18"/>
      <c r="G21" s="18"/>
      <c r="H21" s="18"/>
    </row>
    <row r="22" spans="1:8" x14ac:dyDescent="0.2">
      <c r="B22" s="17"/>
      <c r="D22" s="4"/>
      <c r="E22" s="4"/>
      <c r="F22" s="18"/>
      <c r="G22" s="18"/>
      <c r="H22" s="18"/>
    </row>
    <row r="23" spans="1:8" x14ac:dyDescent="0.2">
      <c r="B23" s="17"/>
      <c r="D23" s="4"/>
      <c r="E23" s="4"/>
      <c r="F23" s="18"/>
      <c r="G23" s="18"/>
      <c r="H23" s="18"/>
    </row>
    <row r="24" spans="1:8" x14ac:dyDescent="0.2">
      <c r="B24" s="17"/>
      <c r="D24" s="4"/>
      <c r="E24" s="4"/>
      <c r="F24" s="18"/>
      <c r="G24" s="18"/>
      <c r="H24" s="18"/>
    </row>
    <row r="25" spans="1:8" x14ac:dyDescent="0.2">
      <c r="B25" s="17"/>
      <c r="D25" s="4"/>
      <c r="E25" s="4"/>
      <c r="F25" s="18"/>
      <c r="G25" s="18"/>
      <c r="H25" s="18"/>
    </row>
    <row r="26" spans="1:8" x14ac:dyDescent="0.2">
      <c r="B26" s="17"/>
      <c r="D26" s="4"/>
      <c r="E26" s="4"/>
      <c r="F26" s="18"/>
      <c r="G26" s="18"/>
      <c r="H26" s="18"/>
    </row>
    <row r="27" spans="1:8" x14ac:dyDescent="0.2">
      <c r="B27" s="17"/>
      <c r="D27" s="4"/>
      <c r="E27" s="4"/>
      <c r="F27" s="18"/>
      <c r="G27" s="18"/>
      <c r="H27" s="18"/>
    </row>
    <row r="28" spans="1:8" x14ac:dyDescent="0.2">
      <c r="B28" s="17"/>
      <c r="D28" s="4"/>
      <c r="E28" s="4"/>
      <c r="F28" s="18"/>
      <c r="G28" s="18"/>
      <c r="H28" s="18"/>
    </row>
    <row r="29" spans="1:8" x14ac:dyDescent="0.2">
      <c r="B29" s="17"/>
      <c r="D29" s="4"/>
      <c r="E29" s="4"/>
      <c r="F29" s="18"/>
      <c r="G29" s="18"/>
      <c r="H29" s="18"/>
    </row>
    <row r="31" spans="1:8" x14ac:dyDescent="0.2">
      <c r="B31" s="1" t="s">
        <v>10</v>
      </c>
    </row>
    <row r="32" spans="1:8" x14ac:dyDescent="0.2">
      <c r="A32" t="s">
        <v>22</v>
      </c>
    </row>
    <row r="33" spans="1:7" x14ac:dyDescent="0.2">
      <c r="A33" t="s">
        <v>9</v>
      </c>
    </row>
    <row r="34" spans="1:7" x14ac:dyDescent="0.2">
      <c r="A34" t="s">
        <v>11</v>
      </c>
    </row>
    <row r="35" spans="1:7" x14ac:dyDescent="0.2">
      <c r="A35" t="s">
        <v>21</v>
      </c>
    </row>
    <row r="36" spans="1:7" x14ac:dyDescent="0.2">
      <c r="A36" t="s">
        <v>12</v>
      </c>
    </row>
    <row r="37" spans="1:7" x14ac:dyDescent="0.2">
      <c r="B37" t="s">
        <v>13</v>
      </c>
      <c r="G37" t="s">
        <v>14</v>
      </c>
    </row>
    <row r="38" spans="1:7" x14ac:dyDescent="0.2">
      <c r="B38" t="s">
        <v>15</v>
      </c>
    </row>
    <row r="39" spans="1:7" x14ac:dyDescent="0.2">
      <c r="B39" t="s">
        <v>23</v>
      </c>
    </row>
    <row r="40" spans="1:7" x14ac:dyDescent="0.2">
      <c r="B40" t="s">
        <v>16</v>
      </c>
    </row>
    <row r="41" spans="1:7" x14ac:dyDescent="0.2">
      <c r="B41" t="s">
        <v>17</v>
      </c>
    </row>
    <row r="42" spans="1:7" x14ac:dyDescent="0.2">
      <c r="A42" t="s">
        <v>18</v>
      </c>
    </row>
    <row r="43" spans="1:7" x14ac:dyDescent="0.2">
      <c r="B43" t="s">
        <v>24</v>
      </c>
    </row>
    <row r="44" spans="1:7" x14ac:dyDescent="0.2">
      <c r="B44" t="s">
        <v>19</v>
      </c>
    </row>
    <row r="45" spans="1:7" x14ac:dyDescent="0.2">
      <c r="C45" t="s">
        <v>20</v>
      </c>
    </row>
  </sheetData>
  <sheetProtection sheet="1" objects="1" scenarios="1"/>
  <mergeCells count="2">
    <mergeCell ref="D5:E5"/>
    <mergeCell ref="F5:H5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2023-01-23T19:23:41Z</cp:lastPrinted>
  <dcterms:created xsi:type="dcterms:W3CDTF">2023-01-23T18:39:04Z</dcterms:created>
  <dcterms:modified xsi:type="dcterms:W3CDTF">2023-07-31T19:42:09Z</dcterms:modified>
</cp:coreProperties>
</file>